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argée de missions\GT 2024\GT - autonomie\Parcours-titrage_1°STL\"/>
    </mc:Choice>
  </mc:AlternateContent>
  <xr:revisionPtr revIDLastSave="0" documentId="8_{B18AF296-2716-4080-AD5F-996BF3C80D5B}" xr6:coauthVersionLast="47" xr6:coauthVersionMax="47" xr10:uidLastSave="{00000000-0000-0000-0000-000000000000}"/>
  <bookViews>
    <workbookView xWindow="-120" yWindow="-120" windowWidth="20730" windowHeight="11160" activeTab="1" xr2:uid="{D9FB2E9D-BCE1-4BD9-9F4C-88140E3AF0B0}"/>
  </bookViews>
  <sheets>
    <sheet name="Act 2_incertitude typeB" sheetId="1" r:id="rId1"/>
    <sheet name="Act 5 &amp; 6_incertitude typeA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D17" i="2" s="1"/>
  <c r="H2" i="2" s="1"/>
  <c r="C16" i="2"/>
  <c r="C17" i="2" s="1"/>
  <c r="D15" i="2"/>
  <c r="C15" i="2"/>
  <c r="F3" i="2"/>
  <c r="G3" i="2" s="1"/>
  <c r="L12" i="1"/>
  <c r="G2" i="2" l="1"/>
  <c r="F4" i="2"/>
  <c r="F5" i="2" s="1"/>
  <c r="F6" i="2" s="1"/>
  <c r="G4" i="2"/>
  <c r="H5" i="2" l="1"/>
  <c r="G5" i="2"/>
  <c r="H4" i="2"/>
  <c r="G6" i="2"/>
  <c r="H6" i="2"/>
  <c r="F7" i="2"/>
  <c r="H7" i="2" l="1"/>
  <c r="G7" i="2"/>
  <c r="F8" i="2"/>
  <c r="F9" i="2" l="1"/>
  <c r="H8" i="2"/>
  <c r="G8" i="2"/>
  <c r="F10" i="2" l="1"/>
  <c r="G9" i="2"/>
  <c r="H9" i="2"/>
  <c r="G10" i="2" l="1"/>
  <c r="H10" i="2"/>
  <c r="F11" i="2"/>
  <c r="H11" i="2" l="1"/>
  <c r="G11" i="2"/>
  <c r="F12" i="2"/>
  <c r="F13" i="2" l="1"/>
  <c r="H12" i="2"/>
  <c r="G12" i="2"/>
  <c r="F14" i="2" l="1"/>
  <c r="G13" i="2"/>
  <c r="H13" i="2"/>
  <c r="F15" i="2" l="1"/>
  <c r="G14" i="2"/>
  <c r="H14" i="2"/>
  <c r="F16" i="2" l="1"/>
  <c r="G15" i="2"/>
  <c r="H15" i="2"/>
  <c r="H16" i="2" l="1"/>
  <c r="F17" i="2"/>
  <c r="G16" i="2"/>
  <c r="H17" i="2" l="1"/>
  <c r="F18" i="2"/>
  <c r="G17" i="2"/>
  <c r="F19" i="2" l="1"/>
  <c r="H18" i="2"/>
  <c r="G18" i="2"/>
  <c r="G19" i="2" l="1"/>
  <c r="F20" i="2"/>
  <c r="H19" i="2"/>
  <c r="G20" i="2" l="1"/>
  <c r="H20" i="2"/>
  <c r="F21" i="2"/>
  <c r="H21" i="2" l="1"/>
  <c r="G21" i="2"/>
</calcChain>
</file>

<file path=xl/sharedStrings.xml><?xml version="1.0" encoding="utf-8"?>
<sst xmlns="http://schemas.openxmlformats.org/spreadsheetml/2006/main" count="44" uniqueCount="37">
  <si>
    <t>Détermination de l'incertitude-type sur la valeur de la concentration en diiode dans la bétadine déterminée par titrage</t>
  </si>
  <si>
    <t>volume de solution titrante versé à l'équivalence:</t>
  </si>
  <si>
    <t>incertitude sur la valeur de  cette concentration:</t>
  </si>
  <si>
    <t>concentration de la solution titrante:</t>
  </si>
  <si>
    <t>solution titrante de thiosulfate de sodium</t>
  </si>
  <si>
    <r>
      <t>V</t>
    </r>
    <r>
      <rPr>
        <vertAlign val="subscript"/>
        <sz val="11"/>
        <color theme="1"/>
        <rFont val="Calibri"/>
        <family val="2"/>
        <scheme val="minor"/>
      </rPr>
      <t>eq</t>
    </r>
    <r>
      <rPr>
        <sz val="11"/>
        <color theme="1"/>
        <rFont val="Calibri"/>
        <family val="2"/>
        <scheme val="minor"/>
      </rPr>
      <t xml:space="preserve"> = </t>
    </r>
  </si>
  <si>
    <r>
      <t>u(V</t>
    </r>
    <r>
      <rPr>
        <vertAlign val="subscript"/>
        <sz val="11"/>
        <color theme="1"/>
        <rFont val="Calibri"/>
        <family val="2"/>
        <scheme val="minor"/>
      </rPr>
      <t>eq</t>
    </r>
    <r>
      <rPr>
        <sz val="11"/>
        <color theme="1"/>
        <rFont val="Calibri"/>
        <family val="2"/>
        <scheme val="minor"/>
      </rPr>
      <t xml:space="preserve"> ) = </t>
    </r>
  </si>
  <si>
    <t>mL</t>
  </si>
  <si>
    <r>
      <t>incertitude sur la valeur de V</t>
    </r>
    <r>
      <rPr>
        <vertAlign val="subscript"/>
        <sz val="11"/>
        <color theme="1"/>
        <rFont val="Calibri"/>
        <family val="2"/>
        <scheme val="minor"/>
      </rPr>
      <t>eq</t>
    </r>
    <r>
      <rPr>
        <sz val="11"/>
        <color theme="1"/>
        <rFont val="Calibri"/>
        <family val="2"/>
        <scheme val="minor"/>
      </rPr>
      <t>:</t>
    </r>
  </si>
  <si>
    <t>solution titrée de bétadine</t>
  </si>
  <si>
    <t>concentration de la solution titrée:</t>
  </si>
  <si>
    <t>volume prélevé de solution titrée:</t>
  </si>
  <si>
    <r>
      <t>V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= </t>
    </r>
  </si>
  <si>
    <r>
      <t>u(V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) = </t>
    </r>
  </si>
  <si>
    <t>Incertitude-type sur la valeur de la concentration titrée</t>
  </si>
  <si>
    <r>
      <t>incertitude sur la valeur de V</t>
    </r>
    <r>
      <rPr>
        <vertAlign val="subscript"/>
        <sz val="11"/>
        <color theme="1"/>
        <rFont val="Calibri"/>
        <family val="2"/>
        <scheme val="minor"/>
      </rPr>
      <t xml:space="preserve">p </t>
    </r>
    <r>
      <rPr>
        <sz val="11"/>
        <color theme="1"/>
        <rFont val="Calibri"/>
        <family val="2"/>
        <scheme val="minor"/>
      </rPr>
      <t>:</t>
    </r>
  </si>
  <si>
    <r>
      <t>c</t>
    </r>
    <r>
      <rPr>
        <vertAlign val="subscript"/>
        <sz val="11"/>
        <color theme="1"/>
        <rFont val="Calibri"/>
        <family val="2"/>
        <scheme val="minor"/>
      </rPr>
      <t>exp</t>
    </r>
    <r>
      <rPr>
        <sz val="11"/>
        <color theme="1"/>
        <rFont val="Calibri"/>
        <family val="2"/>
        <scheme val="minor"/>
      </rPr>
      <t xml:space="preserve"> = </t>
    </r>
  </si>
  <si>
    <r>
      <t>u(c</t>
    </r>
    <r>
      <rPr>
        <vertAlign val="subscript"/>
        <sz val="11"/>
        <color theme="1"/>
        <rFont val="Calibri"/>
        <family val="2"/>
        <scheme val="minor"/>
      </rPr>
      <t>exp</t>
    </r>
    <r>
      <rPr>
        <sz val="11"/>
        <color theme="1"/>
        <rFont val="Calibri"/>
        <family val="2"/>
        <scheme val="minor"/>
      </rPr>
      <t>) =</t>
    </r>
  </si>
  <si>
    <t>binôme</t>
  </si>
  <si>
    <t>moyenne</t>
  </si>
  <si>
    <t>incertitude</t>
  </si>
  <si>
    <t>nombre de mesures effectuées</t>
  </si>
  <si>
    <r>
      <t>valeur de c</t>
    </r>
    <r>
      <rPr>
        <vertAlign val="subscript"/>
        <sz val="11"/>
        <color theme="1"/>
        <rFont val="Calibri"/>
        <family val="2"/>
        <scheme val="minor"/>
      </rPr>
      <t>destop</t>
    </r>
    <r>
      <rPr>
        <sz val="11"/>
        <color theme="1"/>
        <rFont val="Calibri"/>
        <family val="2"/>
        <scheme val="minor"/>
      </rPr>
      <t xml:space="preserve"> déterminée par titrage pHmétrique </t>
    </r>
    <r>
      <rPr>
        <b/>
        <sz val="11"/>
        <color theme="1"/>
        <rFont val="Calibri"/>
        <family val="2"/>
        <scheme val="minor"/>
      </rPr>
      <t>(A5)</t>
    </r>
  </si>
  <si>
    <r>
      <t>valeur de c</t>
    </r>
    <r>
      <rPr>
        <vertAlign val="subscript"/>
        <sz val="11"/>
        <color theme="1"/>
        <rFont val="Calibri"/>
        <family val="2"/>
        <scheme val="minor"/>
      </rPr>
      <t>destop</t>
    </r>
    <r>
      <rPr>
        <sz val="11"/>
        <color theme="1"/>
        <rFont val="Calibri"/>
        <family val="2"/>
        <scheme val="minor"/>
      </rPr>
      <t xml:space="preserve"> déterminée par titrage avec indicateur coloré </t>
    </r>
    <r>
      <rPr>
        <b/>
        <sz val="11"/>
        <color theme="1"/>
        <rFont val="Calibri"/>
        <family val="2"/>
        <scheme val="minor"/>
      </rPr>
      <t>(A6)</t>
    </r>
  </si>
  <si>
    <r>
      <t>c</t>
    </r>
    <r>
      <rPr>
        <vertAlign val="subscript"/>
        <sz val="11"/>
        <color theme="1"/>
        <rFont val="Calibri"/>
        <family val="2"/>
        <scheme val="minor"/>
      </rPr>
      <t>titrant</t>
    </r>
    <r>
      <rPr>
        <sz val="11"/>
        <color theme="1"/>
        <rFont val="Calibri"/>
        <family val="2"/>
        <scheme val="minor"/>
      </rPr>
      <t xml:space="preserve"> = </t>
    </r>
  </si>
  <si>
    <r>
      <t>u (c</t>
    </r>
    <r>
      <rPr>
        <vertAlign val="subscript"/>
        <sz val="11"/>
        <color theme="1"/>
        <rFont val="Calibri"/>
        <family val="2"/>
        <scheme val="minor"/>
      </rPr>
      <t>titrant</t>
    </r>
    <r>
      <rPr>
        <sz val="11"/>
        <color theme="1"/>
        <rFont val="Calibri"/>
        <family val="2"/>
        <scheme val="minor"/>
      </rPr>
      <t>) =</t>
    </r>
  </si>
  <si>
    <t>validation du protocole</t>
  </si>
  <si>
    <r>
      <t>2 x u(c</t>
    </r>
    <r>
      <rPr>
        <vertAlign val="subscript"/>
        <sz val="11"/>
        <color theme="1"/>
        <rFont val="Calibri"/>
        <family val="2"/>
        <scheme val="minor"/>
      </rPr>
      <t>exp</t>
    </r>
    <r>
      <rPr>
        <sz val="11"/>
        <color theme="1"/>
        <rFont val="Calibri"/>
        <family val="2"/>
        <scheme val="minor"/>
      </rPr>
      <t>)</t>
    </r>
  </si>
  <si>
    <r>
      <t>c</t>
    </r>
    <r>
      <rPr>
        <vertAlign val="subscript"/>
        <sz val="11"/>
        <color theme="1"/>
        <rFont val="Calibri"/>
        <family val="2"/>
        <scheme val="minor"/>
      </rPr>
      <t>ref</t>
    </r>
    <r>
      <rPr>
        <sz val="11"/>
        <color theme="1"/>
        <rFont val="Calibri"/>
        <family val="2"/>
        <scheme val="minor"/>
      </rPr>
      <t xml:space="preserve"> = </t>
    </r>
  </si>
  <si>
    <r>
      <rPr>
        <sz val="14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c</t>
    </r>
    <r>
      <rPr>
        <vertAlign val="subscript"/>
        <sz val="11"/>
        <color theme="1"/>
        <rFont val="Calibri"/>
        <family val="2"/>
        <scheme val="minor"/>
      </rPr>
      <t>exp</t>
    </r>
    <r>
      <rPr>
        <sz val="11"/>
        <color theme="1"/>
        <rFont val="Calibri"/>
        <family val="2"/>
        <scheme val="minor"/>
      </rPr>
      <t xml:space="preserve"> - c</t>
    </r>
    <r>
      <rPr>
        <vertAlign val="subscript"/>
        <sz val="11"/>
        <color theme="1"/>
        <rFont val="Calibri"/>
        <family val="2"/>
        <scheme val="minor"/>
      </rPr>
      <t>ref</t>
    </r>
    <r>
      <rPr>
        <sz val="11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I</t>
    </r>
  </si>
  <si>
    <r>
      <t>mol.L</t>
    </r>
    <r>
      <rPr>
        <vertAlign val="superscript"/>
        <sz val="11"/>
        <color theme="1"/>
        <rFont val="Calibri"/>
        <family val="2"/>
        <scheme val="minor"/>
      </rPr>
      <t>-1</t>
    </r>
  </si>
  <si>
    <t>titrage pHmétrique</t>
  </si>
  <si>
    <t>titrage avec indicateur coloré</t>
  </si>
  <si>
    <t>groupe 1</t>
  </si>
  <si>
    <t>groupe 2</t>
  </si>
  <si>
    <t>écart-type</t>
  </si>
  <si>
    <t>nombre de valeurs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</si>
</sst>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0"/>
    <numFmt numFmtId="165" formatCode="0.0000"/>
    <numFmt numFmtId="166" formatCode="0.0"/>
    <numFmt numFmtId="167" formatCode="0.000000"/>
    <numFmt numFmtId="168" formatCode="0.000000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66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6600"/>
      <name val="Calibri"/>
      <family val="2"/>
      <scheme val="minor"/>
    </font>
    <font>
      <sz val="11"/>
      <color theme="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0" fillId="3" borderId="0" xfId="0" applyFill="1"/>
    <xf numFmtId="0" fontId="2" fillId="4" borderId="1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4" borderId="1" xfId="0" applyFill="1" applyBorder="1"/>
    <xf numFmtId="11" fontId="0" fillId="3" borderId="0" xfId="0" applyNumberFormat="1" applyFill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/>
    <xf numFmtId="0" fontId="1" fillId="2" borderId="0" xfId="0" applyFont="1" applyFill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2" xfId="0" applyFont="1" applyBorder="1" applyAlignment="1">
      <alignment horizontal="center" vertical="center" textRotation="90"/>
    </xf>
    <xf numFmtId="0" fontId="0" fillId="5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7" fillId="0" borderId="0" xfId="0" applyFont="1"/>
    <xf numFmtId="0" fontId="1" fillId="0" borderId="7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7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2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1" i="0" u="none" strike="noStrike" baseline="0">
                <a:effectLst/>
              </a:rPr>
              <a:t>Comparaison de la précisionComparaison de la précision d'un titrage  pH-métrique et d'un titrage avec indicateur coloré</a:t>
            </a:r>
            <a:r>
              <a:rPr lang="fr-FR" sz="1400" b="1" i="0" u="none" strike="noStrike" baseline="0"/>
              <a:t> </a:t>
            </a:r>
            <a:endParaRPr lang="fr-FR" b="1"/>
          </a:p>
        </c:rich>
      </c:tx>
      <c:layout>
        <c:manualLayout>
          <c:xMode val="edge"/>
          <c:yMode val="edge"/>
          <c:x val="0.10683998344004854"/>
          <c:y val="2.98659259644051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2831389950681894E-2"/>
          <c:y val="0.19527848143813575"/>
          <c:w val="0.7530464662066495"/>
          <c:h val="0.628906842838095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[2]Feuil1!$G$1</c:f>
              <c:strCache>
                <c:ptCount val="1"/>
                <c:pt idx="0">
                  <c:v>titrage pHmétrique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[2]Feuil1!$F$2:$F$21</c:f>
              <c:numCache>
                <c:formatCode>General</c:formatCode>
                <c:ptCount val="20"/>
                <c:pt idx="0">
                  <c:v>2.1</c:v>
                </c:pt>
                <c:pt idx="1">
                  <c:v>2.2000000000000002</c:v>
                </c:pt>
                <c:pt idx="2">
                  <c:v>2.3000000000000003</c:v>
                </c:pt>
                <c:pt idx="3">
                  <c:v>2.4000000000000004</c:v>
                </c:pt>
                <c:pt idx="4">
                  <c:v>2.5000000000000004</c:v>
                </c:pt>
                <c:pt idx="5">
                  <c:v>2.6000000000000005</c:v>
                </c:pt>
                <c:pt idx="6">
                  <c:v>2.7000000000000006</c:v>
                </c:pt>
                <c:pt idx="7">
                  <c:v>2.8000000000000007</c:v>
                </c:pt>
                <c:pt idx="8">
                  <c:v>2.9000000000000008</c:v>
                </c:pt>
                <c:pt idx="9">
                  <c:v>3.0000000000000009</c:v>
                </c:pt>
                <c:pt idx="10">
                  <c:v>3.100000000000001</c:v>
                </c:pt>
                <c:pt idx="11">
                  <c:v>3.2000000000000011</c:v>
                </c:pt>
                <c:pt idx="12">
                  <c:v>3.3000000000000012</c:v>
                </c:pt>
                <c:pt idx="13">
                  <c:v>3.4000000000000012</c:v>
                </c:pt>
                <c:pt idx="14">
                  <c:v>3.5000000000000013</c:v>
                </c:pt>
                <c:pt idx="15">
                  <c:v>3.6000000000000014</c:v>
                </c:pt>
                <c:pt idx="16">
                  <c:v>3.7000000000000015</c:v>
                </c:pt>
                <c:pt idx="17">
                  <c:v>3.8000000000000016</c:v>
                </c:pt>
                <c:pt idx="18">
                  <c:v>3.9000000000000017</c:v>
                </c:pt>
                <c:pt idx="19">
                  <c:v>4.0000000000000018</c:v>
                </c:pt>
              </c:numCache>
            </c:numRef>
          </c:cat>
          <c:val>
            <c:numRef>
              <c:f>[2]Feuil1!$G$2:$G$21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0-44C5-8D73-AB6753BEC873}"/>
            </c:ext>
          </c:extLst>
        </c:ser>
        <c:ser>
          <c:idx val="1"/>
          <c:order val="1"/>
          <c:tx>
            <c:strRef>
              <c:f>[2]Feuil1!$H$1</c:f>
              <c:strCache>
                <c:ptCount val="1"/>
                <c:pt idx="0">
                  <c:v>titrage avec indicateur coloré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[2]Feuil1!$F$2:$F$21</c:f>
              <c:numCache>
                <c:formatCode>General</c:formatCode>
                <c:ptCount val="20"/>
                <c:pt idx="0">
                  <c:v>2.1</c:v>
                </c:pt>
                <c:pt idx="1">
                  <c:v>2.2000000000000002</c:v>
                </c:pt>
                <c:pt idx="2">
                  <c:v>2.3000000000000003</c:v>
                </c:pt>
                <c:pt idx="3">
                  <c:v>2.4000000000000004</c:v>
                </c:pt>
                <c:pt idx="4">
                  <c:v>2.5000000000000004</c:v>
                </c:pt>
                <c:pt idx="5">
                  <c:v>2.6000000000000005</c:v>
                </c:pt>
                <c:pt idx="6">
                  <c:v>2.7000000000000006</c:v>
                </c:pt>
                <c:pt idx="7">
                  <c:v>2.8000000000000007</c:v>
                </c:pt>
                <c:pt idx="8">
                  <c:v>2.9000000000000008</c:v>
                </c:pt>
                <c:pt idx="9">
                  <c:v>3.0000000000000009</c:v>
                </c:pt>
                <c:pt idx="10">
                  <c:v>3.100000000000001</c:v>
                </c:pt>
                <c:pt idx="11">
                  <c:v>3.2000000000000011</c:v>
                </c:pt>
                <c:pt idx="12">
                  <c:v>3.3000000000000012</c:v>
                </c:pt>
                <c:pt idx="13">
                  <c:v>3.4000000000000012</c:v>
                </c:pt>
                <c:pt idx="14">
                  <c:v>3.5000000000000013</c:v>
                </c:pt>
                <c:pt idx="15">
                  <c:v>3.6000000000000014</c:v>
                </c:pt>
                <c:pt idx="16">
                  <c:v>3.7000000000000015</c:v>
                </c:pt>
                <c:pt idx="17">
                  <c:v>3.8000000000000016</c:v>
                </c:pt>
                <c:pt idx="18">
                  <c:v>3.9000000000000017</c:v>
                </c:pt>
                <c:pt idx="19">
                  <c:v>4.0000000000000018</c:v>
                </c:pt>
              </c:numCache>
            </c:numRef>
          </c:cat>
          <c:val>
            <c:numRef>
              <c:f>[2]Feuil1!$H$2:$H$21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0-44C5-8D73-AB6753BEC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84571008"/>
        <c:axId val="384572648"/>
      </c:barChart>
      <c:catAx>
        <c:axId val="384571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valeur trouvée pour</a:t>
                </a:r>
                <a:r>
                  <a:rPr lang="fr-FR" b="1" baseline="0"/>
                  <a:t> c</a:t>
                </a:r>
                <a:r>
                  <a:rPr lang="fr-FR" b="1" baseline="-25000"/>
                  <a:t>destop</a:t>
                </a:r>
              </a:p>
            </c:rich>
          </c:tx>
          <c:layout>
            <c:manualLayout>
              <c:xMode val="edge"/>
              <c:yMode val="edge"/>
              <c:x val="0.7670799419597818"/>
              <c:y val="0.766615381794736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4572648"/>
        <c:crosses val="autoZero"/>
        <c:auto val="1"/>
        <c:lblAlgn val="ctr"/>
        <c:lblOffset val="100"/>
        <c:noMultiLvlLbl val="0"/>
      </c:catAx>
      <c:valAx>
        <c:axId val="384572648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45710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0</xdr:row>
      <xdr:rowOff>0</xdr:rowOff>
    </xdr:from>
    <xdr:to>
      <xdr:col>11</xdr:col>
      <xdr:colOff>323850</xdr:colOff>
      <xdr:row>17</xdr:row>
      <xdr:rowOff>50409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33D05B39-45CB-4BF1-A30A-2629B94339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a2023_2024\1&#176;STL\0_2023-24\C3%20Dosage%20par%20titrage%20direct\TP22_incertitude%20type%20A.xlsx" TargetMode="External"/><Relationship Id="rId1" Type="http://schemas.openxmlformats.org/officeDocument/2006/relationships/externalLinkPath" Target="/a2023_2024/1&#176;STL/0_2023-24/C3%20Dosage%20par%20titrage%20direct/TP22_incertitude%20type%20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mili\OneDrive\Bureau\&#224;%20imprimer\TP3_Focometrie_comparaison_2_methodes.xlsx" TargetMode="External"/><Relationship Id="rId1" Type="http://schemas.openxmlformats.org/officeDocument/2006/relationships/externalLinkPath" Target="file:///C:\Users\emili\OneDrive\Bureau\&#224;%20imprimer\TP3_Focometrie_comparaison_2_metho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uil1"/>
    </sheetNames>
    <sheetDataSet>
      <sheetData sheetId="0">
        <row r="3">
          <cell r="A3" t="str">
            <v>valeur de cB déterminée par titrage pHmétrique</v>
          </cell>
          <cell r="B3"/>
          <cell r="C3"/>
          <cell r="D3"/>
          <cell r="E3"/>
          <cell r="F3"/>
          <cell r="G3"/>
        </row>
        <row r="4">
          <cell r="A4" t="str">
            <v>valeur de cB déterminée par titrage avec indicateur coloré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uil1"/>
    </sheetNames>
    <sheetDataSet>
      <sheetData sheetId="0">
        <row r="1">
          <cell r="G1" t="str">
            <v>titrage pHmétrique</v>
          </cell>
          <cell r="H1" t="str">
            <v>titrage avec indicateur coloré</v>
          </cell>
        </row>
        <row r="2">
          <cell r="F2">
            <v>2.1</v>
          </cell>
          <cell r="G2">
            <v>0</v>
          </cell>
          <cell r="H2">
            <v>0</v>
          </cell>
        </row>
        <row r="3">
          <cell r="F3">
            <v>2.2000000000000002</v>
          </cell>
          <cell r="G3">
            <v>0</v>
          </cell>
          <cell r="H3">
            <v>0</v>
          </cell>
        </row>
        <row r="4">
          <cell r="F4">
            <v>2.3000000000000003</v>
          </cell>
          <cell r="G4">
            <v>0</v>
          </cell>
          <cell r="H4">
            <v>0</v>
          </cell>
        </row>
        <row r="5">
          <cell r="F5">
            <v>2.4000000000000004</v>
          </cell>
          <cell r="G5">
            <v>0</v>
          </cell>
          <cell r="H5">
            <v>0</v>
          </cell>
        </row>
        <row r="6">
          <cell r="F6">
            <v>2.5000000000000004</v>
          </cell>
          <cell r="G6">
            <v>0</v>
          </cell>
          <cell r="H6">
            <v>1</v>
          </cell>
        </row>
        <row r="7">
          <cell r="F7">
            <v>2.6000000000000005</v>
          </cell>
          <cell r="G7">
            <v>0</v>
          </cell>
          <cell r="H7">
            <v>0</v>
          </cell>
        </row>
        <row r="8">
          <cell r="F8">
            <v>2.7000000000000006</v>
          </cell>
          <cell r="G8">
            <v>0</v>
          </cell>
          <cell r="H8">
            <v>0</v>
          </cell>
        </row>
        <row r="9">
          <cell r="F9">
            <v>2.8000000000000007</v>
          </cell>
          <cell r="G9">
            <v>2</v>
          </cell>
          <cell r="H9">
            <v>0</v>
          </cell>
        </row>
        <row r="10">
          <cell r="F10">
            <v>2.9000000000000008</v>
          </cell>
          <cell r="G10">
            <v>3</v>
          </cell>
          <cell r="H10">
            <v>0</v>
          </cell>
        </row>
        <row r="11">
          <cell r="F11">
            <v>3.0000000000000009</v>
          </cell>
          <cell r="G11">
            <v>3</v>
          </cell>
          <cell r="H11">
            <v>1</v>
          </cell>
        </row>
        <row r="12">
          <cell r="F12">
            <v>3.100000000000001</v>
          </cell>
          <cell r="G12">
            <v>1</v>
          </cell>
          <cell r="H12">
            <v>0</v>
          </cell>
        </row>
        <row r="13">
          <cell r="F13">
            <v>3.2000000000000011</v>
          </cell>
          <cell r="G13">
            <v>0</v>
          </cell>
          <cell r="H13">
            <v>1</v>
          </cell>
        </row>
        <row r="14">
          <cell r="F14">
            <v>3.3000000000000012</v>
          </cell>
          <cell r="G14">
            <v>0</v>
          </cell>
          <cell r="H14">
            <v>0</v>
          </cell>
        </row>
        <row r="15">
          <cell r="F15">
            <v>3.4000000000000012</v>
          </cell>
          <cell r="G15">
            <v>0</v>
          </cell>
          <cell r="H15">
            <v>1</v>
          </cell>
        </row>
        <row r="16">
          <cell r="F16">
            <v>3.5000000000000013</v>
          </cell>
          <cell r="G16">
            <v>0</v>
          </cell>
          <cell r="H16">
            <v>0</v>
          </cell>
        </row>
        <row r="17">
          <cell r="F17">
            <v>3.6000000000000014</v>
          </cell>
          <cell r="G17">
            <v>0</v>
          </cell>
          <cell r="H17">
            <v>0</v>
          </cell>
        </row>
        <row r="18">
          <cell r="F18">
            <v>3.7000000000000015</v>
          </cell>
          <cell r="G18">
            <v>0</v>
          </cell>
          <cell r="H18">
            <v>0</v>
          </cell>
        </row>
        <row r="19">
          <cell r="F19">
            <v>3.8000000000000016</v>
          </cell>
          <cell r="G19">
            <v>0</v>
          </cell>
          <cell r="H19">
            <v>0</v>
          </cell>
        </row>
        <row r="20">
          <cell r="F20">
            <v>3.9000000000000017</v>
          </cell>
          <cell r="G20">
            <v>0</v>
          </cell>
          <cell r="H20">
            <v>0</v>
          </cell>
        </row>
        <row r="21">
          <cell r="F21">
            <v>4.0000000000000018</v>
          </cell>
          <cell r="G21">
            <v>0</v>
          </cell>
          <cell r="H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3933E-14F8-43CB-B874-46FCC147CBC2}">
  <dimension ref="A1:N20"/>
  <sheetViews>
    <sheetView topLeftCell="A2" workbookViewId="0">
      <selection activeCell="M22" sqref="M22"/>
    </sheetView>
  </sheetViews>
  <sheetFormatPr baseColWidth="10" defaultRowHeight="15" x14ac:dyDescent="0.25"/>
  <sheetData>
    <row r="1" spans="1:14" ht="18.75" x14ac:dyDescent="0.3">
      <c r="A1" s="1" t="s">
        <v>0</v>
      </c>
    </row>
    <row r="3" spans="1:14" x14ac:dyDescent="0.25">
      <c r="A3" s="12" t="s">
        <v>4</v>
      </c>
      <c r="B3" s="12"/>
      <c r="C3" s="12"/>
      <c r="D3" s="12"/>
      <c r="E3" s="12"/>
      <c r="F3" s="12"/>
      <c r="G3" s="12"/>
    </row>
    <row r="5" spans="1:14" ht="18.75" x14ac:dyDescent="0.35">
      <c r="A5" t="s">
        <v>3</v>
      </c>
      <c r="E5" t="s">
        <v>24</v>
      </c>
      <c r="F5" s="6"/>
      <c r="G5" t="s">
        <v>30</v>
      </c>
    </row>
    <row r="7" spans="1:14" ht="18.75" x14ac:dyDescent="0.35">
      <c r="A7" t="s">
        <v>2</v>
      </c>
      <c r="E7" t="s">
        <v>25</v>
      </c>
      <c r="F7" s="6"/>
      <c r="G7" t="s">
        <v>30</v>
      </c>
    </row>
    <row r="9" spans="1:14" ht="18" x14ac:dyDescent="0.35">
      <c r="A9" t="s">
        <v>1</v>
      </c>
      <c r="E9" t="s">
        <v>5</v>
      </c>
      <c r="F9" s="2"/>
      <c r="G9" t="s">
        <v>7</v>
      </c>
    </row>
    <row r="10" spans="1:14" x14ac:dyDescent="0.25">
      <c r="J10" s="12" t="s">
        <v>14</v>
      </c>
      <c r="K10" s="12"/>
      <c r="L10" s="12"/>
      <c r="M10" s="12"/>
      <c r="N10" s="12"/>
    </row>
    <row r="11" spans="1:14" ht="18.75" thickBot="1" x14ac:dyDescent="0.4">
      <c r="A11" t="s">
        <v>8</v>
      </c>
      <c r="E11" t="s">
        <v>6</v>
      </c>
      <c r="F11" s="2"/>
      <c r="G11" t="s">
        <v>7</v>
      </c>
    </row>
    <row r="12" spans="1:14" ht="19.5" thickBot="1" x14ac:dyDescent="0.4">
      <c r="K12" t="s">
        <v>17</v>
      </c>
      <c r="L12" s="7" t="e">
        <f>F16*SQRT((F7/F5)^2+(F11/F9)^2+(F20/F18)^2)</f>
        <v>#DIV/0!</v>
      </c>
      <c r="M12" t="s">
        <v>30</v>
      </c>
    </row>
    <row r="14" spans="1:14" x14ac:dyDescent="0.25">
      <c r="A14" s="12" t="s">
        <v>9</v>
      </c>
      <c r="B14" s="12"/>
      <c r="C14" s="12"/>
      <c r="D14" s="12"/>
      <c r="E14" s="12"/>
      <c r="F14" s="12"/>
      <c r="G14" s="12"/>
    </row>
    <row r="15" spans="1:14" x14ac:dyDescent="0.25">
      <c r="J15" s="12" t="s">
        <v>26</v>
      </c>
      <c r="K15" s="12"/>
      <c r="L15" s="12"/>
      <c r="M15" s="12"/>
      <c r="N15" s="12"/>
    </row>
    <row r="16" spans="1:14" ht="18.75" x14ac:dyDescent="0.35">
      <c r="A16" t="s">
        <v>10</v>
      </c>
      <c r="E16" t="s">
        <v>16</v>
      </c>
      <c r="F16" s="6"/>
      <c r="G16" t="s">
        <v>30</v>
      </c>
      <c r="K16" t="s">
        <v>28</v>
      </c>
      <c r="L16" s="6"/>
      <c r="M16" t="s">
        <v>30</v>
      </c>
    </row>
    <row r="18" spans="1:12" ht="19.5" x14ac:dyDescent="0.35">
      <c r="A18" t="s">
        <v>11</v>
      </c>
      <c r="E18" t="s">
        <v>12</v>
      </c>
      <c r="F18" s="2"/>
      <c r="G18" t="s">
        <v>7</v>
      </c>
      <c r="K18" s="8" t="s">
        <v>29</v>
      </c>
      <c r="L18" s="10" t="s">
        <v>27</v>
      </c>
    </row>
    <row r="19" spans="1:12" x14ac:dyDescent="0.25">
      <c r="K19" s="9"/>
      <c r="L19" s="11"/>
    </row>
    <row r="20" spans="1:12" ht="18" x14ac:dyDescent="0.35">
      <c r="A20" t="s">
        <v>15</v>
      </c>
      <c r="E20" t="s">
        <v>13</v>
      </c>
      <c r="F20" s="2"/>
      <c r="G20" t="s">
        <v>7</v>
      </c>
    </row>
  </sheetData>
  <mergeCells count="4">
    <mergeCell ref="A3:G3"/>
    <mergeCell ref="A14:G14"/>
    <mergeCell ref="J10:N10"/>
    <mergeCell ref="J15:N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C8567-E662-4D8F-8C5B-937D7A16A501}">
  <dimension ref="A1:R28"/>
  <sheetViews>
    <sheetView tabSelected="1" topLeftCell="A2" workbookViewId="0">
      <selection activeCell="D19" sqref="D19"/>
    </sheetView>
  </sheetViews>
  <sheetFormatPr baseColWidth="10" defaultRowHeight="15" x14ac:dyDescent="0.25"/>
  <cols>
    <col min="1" max="2" width="6.7109375" customWidth="1"/>
    <col min="3" max="3" width="22.7109375" style="35" customWidth="1"/>
    <col min="4" max="4" width="24.7109375" style="35" customWidth="1"/>
    <col min="5" max="5" width="6.28515625" customWidth="1"/>
    <col min="6" max="8" width="11.5703125" style="47"/>
    <col min="9" max="9" width="11.5703125"/>
    <col min="10" max="10" width="20.7109375" customWidth="1"/>
    <col min="11" max="12" width="21.28515625" customWidth="1"/>
    <col min="13" max="13" width="9.7109375" style="18" customWidth="1"/>
    <col min="14" max="15" width="11.42578125" style="18"/>
  </cols>
  <sheetData>
    <row r="1" spans="1:18" s="1" customFormat="1" ht="63.75" thickBot="1" x14ac:dyDescent="0.35">
      <c r="A1"/>
      <c r="B1" s="19" t="s">
        <v>18</v>
      </c>
      <c r="C1" s="20" t="s">
        <v>22</v>
      </c>
      <c r="D1" s="21" t="s">
        <v>23</v>
      </c>
      <c r="E1"/>
      <c r="F1" s="22"/>
      <c r="G1" s="22" t="s">
        <v>31</v>
      </c>
      <c r="H1" s="22" t="s">
        <v>32</v>
      </c>
      <c r="I1"/>
      <c r="J1"/>
      <c r="K1"/>
      <c r="L1"/>
      <c r="M1" s="13"/>
      <c r="N1" s="13"/>
      <c r="O1" s="13"/>
    </row>
    <row r="2" spans="1:18" s="1" customFormat="1" ht="18.75" x14ac:dyDescent="0.3">
      <c r="A2" s="23" t="s">
        <v>33</v>
      </c>
      <c r="B2" s="24">
        <v>1</v>
      </c>
      <c r="C2" s="25">
        <v>3</v>
      </c>
      <c r="D2" s="26">
        <v>2.5</v>
      </c>
      <c r="E2"/>
      <c r="F2" s="22">
        <v>2.1</v>
      </c>
      <c r="G2" s="22">
        <f>COUNTIF(C:C,"="&amp;$F2)</f>
        <v>0</v>
      </c>
      <c r="H2" s="22">
        <f>COUNTIF(D:D,"="&amp;$F2)</f>
        <v>0</v>
      </c>
      <c r="I2"/>
      <c r="J2"/>
      <c r="K2"/>
      <c r="L2"/>
      <c r="M2" s="13"/>
      <c r="N2" s="13"/>
      <c r="O2" s="13"/>
    </row>
    <row r="3" spans="1:18" ht="18.75" x14ac:dyDescent="0.3">
      <c r="A3" s="27"/>
      <c r="B3" s="28">
        <v>2</v>
      </c>
      <c r="C3" s="29">
        <v>2.9</v>
      </c>
      <c r="D3" s="30">
        <v>3.4</v>
      </c>
      <c r="F3" s="22">
        <f>F2+0.1</f>
        <v>2.2000000000000002</v>
      </c>
      <c r="G3" s="22">
        <f>COUNTIF(C:C,"="&amp;$F3)</f>
        <v>0</v>
      </c>
      <c r="H3" s="15"/>
      <c r="I3" s="15"/>
      <c r="J3" s="15"/>
      <c r="K3" s="15"/>
      <c r="L3" s="15"/>
      <c r="M3" s="15"/>
      <c r="N3" s="13"/>
      <c r="O3" s="13"/>
      <c r="P3" s="1"/>
      <c r="Q3" s="1"/>
      <c r="R3" s="1"/>
    </row>
    <row r="4" spans="1:18" ht="20.100000000000001" customHeight="1" x14ac:dyDescent="0.3">
      <c r="A4" s="27"/>
      <c r="B4" s="28">
        <v>3</v>
      </c>
      <c r="C4" s="29">
        <v>2.8</v>
      </c>
      <c r="D4" s="30">
        <v>3.2</v>
      </c>
      <c r="F4" s="22">
        <f t="shared" ref="F4:F21" si="0">F3+0.1</f>
        <v>2.3000000000000003</v>
      </c>
      <c r="G4" s="22">
        <f>COUNTIF(C:C,"="&amp;$F4)</f>
        <v>0</v>
      </c>
      <c r="H4" s="22">
        <f>COUNTIF(D:D,"="&amp;$F4)</f>
        <v>0</v>
      </c>
      <c r="M4" s="14"/>
      <c r="N4" s="13"/>
      <c r="O4" s="13"/>
      <c r="P4" s="1"/>
      <c r="Q4" s="1"/>
      <c r="R4" s="3" t="s">
        <v>21</v>
      </c>
    </row>
    <row r="5" spans="1:18" ht="30" customHeight="1" x14ac:dyDescent="0.25">
      <c r="A5" s="27"/>
      <c r="B5" s="28">
        <v>4</v>
      </c>
      <c r="C5" s="29">
        <v>2.8</v>
      </c>
      <c r="D5" s="30"/>
      <c r="F5" s="22">
        <f t="shared" si="0"/>
        <v>2.4000000000000004</v>
      </c>
      <c r="G5" s="22">
        <f>COUNTIF(C:C,"="&amp;$F5)</f>
        <v>0</v>
      </c>
      <c r="H5" s="22">
        <f>COUNTIF(D:D,"="&amp;$F5)</f>
        <v>0</v>
      </c>
      <c r="M5" s="16"/>
      <c r="N5" s="17"/>
      <c r="O5" s="16"/>
      <c r="P5" s="4"/>
      <c r="R5" s="5"/>
    </row>
    <row r="6" spans="1:18" ht="30" customHeight="1" x14ac:dyDescent="0.25">
      <c r="A6" s="27"/>
      <c r="B6" s="28">
        <v>5</v>
      </c>
      <c r="C6" s="29">
        <v>3.1</v>
      </c>
      <c r="D6" s="30"/>
      <c r="F6" s="22">
        <f t="shared" si="0"/>
        <v>2.5000000000000004</v>
      </c>
      <c r="G6" s="22">
        <f>COUNTIF(C:C,"="&amp;$F6)</f>
        <v>0</v>
      </c>
      <c r="H6" s="22">
        <f>COUNTIF(D:D,"="&amp;$F6)</f>
        <v>1</v>
      </c>
      <c r="N6" s="17"/>
      <c r="O6" s="16"/>
      <c r="P6" s="4"/>
      <c r="R6" s="5"/>
    </row>
    <row r="7" spans="1:18" ht="15.75" thickBot="1" x14ac:dyDescent="0.3">
      <c r="A7" s="31"/>
      <c r="B7" s="32">
        <v>6</v>
      </c>
      <c r="C7" s="29">
        <v>2.9</v>
      </c>
      <c r="D7" s="30"/>
      <c r="F7" s="22">
        <f t="shared" si="0"/>
        <v>2.6000000000000005</v>
      </c>
      <c r="G7" s="22">
        <f>COUNTIF(C:C,"="&amp;$F7)</f>
        <v>0</v>
      </c>
      <c r="H7" s="22">
        <f>COUNTIF(D:D,"="&amp;$F7)</f>
        <v>0</v>
      </c>
    </row>
    <row r="8" spans="1:18" x14ac:dyDescent="0.25">
      <c r="A8" s="23" t="s">
        <v>34</v>
      </c>
      <c r="B8" s="24">
        <v>1</v>
      </c>
      <c r="C8" s="29">
        <v>3</v>
      </c>
      <c r="D8" s="30"/>
      <c r="F8" s="22">
        <f t="shared" si="0"/>
        <v>2.7000000000000006</v>
      </c>
      <c r="G8" s="22">
        <f>COUNTIF(C:C,"="&amp;$F8)</f>
        <v>0</v>
      </c>
      <c r="H8" s="22">
        <f>COUNTIF(D:D,"="&amp;$F8)</f>
        <v>0</v>
      </c>
    </row>
    <row r="9" spans="1:18" x14ac:dyDescent="0.25">
      <c r="A9" s="27"/>
      <c r="B9" s="28">
        <v>2</v>
      </c>
      <c r="C9" s="29">
        <v>3</v>
      </c>
      <c r="D9" s="30"/>
      <c r="F9" s="22">
        <f t="shared" si="0"/>
        <v>2.8000000000000007</v>
      </c>
      <c r="G9" s="22">
        <f>COUNTIF(C:C,"="&amp;$F9)</f>
        <v>2</v>
      </c>
      <c r="H9" s="22">
        <f>COUNTIF(D:D,"="&amp;$F9)</f>
        <v>0</v>
      </c>
    </row>
    <row r="10" spans="1:18" x14ac:dyDescent="0.25">
      <c r="A10" s="27"/>
      <c r="B10" s="28">
        <v>3</v>
      </c>
      <c r="C10" s="29">
        <v>2.9</v>
      </c>
      <c r="D10" s="30"/>
      <c r="F10" s="22">
        <f t="shared" si="0"/>
        <v>2.9000000000000008</v>
      </c>
      <c r="G10" s="22">
        <f>COUNTIF(C:C,"="&amp;$F10)</f>
        <v>3</v>
      </c>
      <c r="H10" s="22">
        <f>COUNTIF(D:D,"="&amp;$F10)</f>
        <v>0</v>
      </c>
    </row>
    <row r="11" spans="1:18" x14ac:dyDescent="0.25">
      <c r="A11" s="27"/>
      <c r="B11" s="28">
        <v>4</v>
      </c>
      <c r="C11" s="29"/>
      <c r="D11" s="30"/>
      <c r="F11" s="22">
        <f t="shared" si="0"/>
        <v>3.0000000000000009</v>
      </c>
      <c r="G11" s="22">
        <f>COUNTIF(C:C,"="&amp;$F11)</f>
        <v>3</v>
      </c>
      <c r="H11" s="22">
        <f>COUNTIF(D:D,"="&amp;$F11)</f>
        <v>1</v>
      </c>
    </row>
    <row r="12" spans="1:18" x14ac:dyDescent="0.25">
      <c r="A12" s="27"/>
      <c r="B12" s="28">
        <v>5</v>
      </c>
      <c r="C12" s="29"/>
      <c r="D12" s="30"/>
      <c r="F12" s="22">
        <f t="shared" si="0"/>
        <v>3.100000000000001</v>
      </c>
      <c r="G12" s="22">
        <f>COUNTIF(C:C,"="&amp;$F12)</f>
        <v>1</v>
      </c>
      <c r="H12" s="22">
        <f>COUNTIF(D:D,"="&amp;$F12)</f>
        <v>0</v>
      </c>
    </row>
    <row r="13" spans="1:18" ht="15.75" thickBot="1" x14ac:dyDescent="0.3">
      <c r="A13" s="31"/>
      <c r="B13" s="32">
        <v>6</v>
      </c>
      <c r="C13" s="33"/>
      <c r="D13" s="34"/>
      <c r="F13" s="22">
        <f t="shared" si="0"/>
        <v>3.2000000000000011</v>
      </c>
      <c r="G13" s="22">
        <f>COUNTIF(C:C,"="&amp;$F13)</f>
        <v>0</v>
      </c>
      <c r="H13" s="22">
        <f>COUNTIF(D:D,"="&amp;$F13)</f>
        <v>1</v>
      </c>
    </row>
    <row r="14" spans="1:18" x14ac:dyDescent="0.25">
      <c r="F14" s="22">
        <f t="shared" si="0"/>
        <v>3.3000000000000012</v>
      </c>
      <c r="G14" s="22">
        <f>COUNTIF(C:C,"="&amp;$F14)</f>
        <v>0</v>
      </c>
      <c r="H14" s="22">
        <f>COUNTIF(D:D,"="&amp;$F14)</f>
        <v>0</v>
      </c>
    </row>
    <row r="15" spans="1:18" x14ac:dyDescent="0.25">
      <c r="A15" s="36" t="s">
        <v>19</v>
      </c>
      <c r="B15" s="36"/>
      <c r="C15" s="37">
        <f>AVERAGE(C2:C13)</f>
        <v>2.9333333333333331</v>
      </c>
      <c r="D15" s="38">
        <f>AVERAGE(D2:D13)</f>
        <v>3.0333333333333337</v>
      </c>
      <c r="F15" s="22">
        <f t="shared" si="0"/>
        <v>3.4000000000000012</v>
      </c>
      <c r="G15" s="22">
        <f>COUNTIF(C:C,"="&amp;$F15)</f>
        <v>0</v>
      </c>
      <c r="H15" s="22">
        <f>COUNTIF(D:D,"="&amp;$F15)</f>
        <v>1</v>
      </c>
    </row>
    <row r="16" spans="1:18" x14ac:dyDescent="0.25">
      <c r="A16" s="36" t="s">
        <v>35</v>
      </c>
      <c r="B16" s="36"/>
      <c r="C16" s="39">
        <f>STDEV(C2:C13)</f>
        <v>0.10000000000000009</v>
      </c>
      <c r="D16" s="40">
        <f>STDEV(D2:D13)</f>
        <v>0.47258156262525641</v>
      </c>
      <c r="F16" s="22">
        <f t="shared" si="0"/>
        <v>3.5000000000000013</v>
      </c>
      <c r="G16" s="22">
        <f>COUNTIF(C:C,"="&amp;$F16)</f>
        <v>0</v>
      </c>
      <c r="H16" s="22">
        <f>COUNTIF(D:D,"="&amp;$F16)</f>
        <v>0</v>
      </c>
    </row>
    <row r="17" spans="1:12" x14ac:dyDescent="0.25">
      <c r="A17" s="36" t="s">
        <v>20</v>
      </c>
      <c r="B17" s="36"/>
      <c r="C17" s="41">
        <f>C16/(SQRT(C19))</f>
        <v>3.1622776601683819E-2</v>
      </c>
      <c r="D17" s="42">
        <f>D16/(SQRT(D19))</f>
        <v>0.27284509239574578</v>
      </c>
      <c r="F17" s="22">
        <f>F16+0.1</f>
        <v>3.6000000000000014</v>
      </c>
      <c r="G17" s="22">
        <f>COUNTIF(C:C,"="&amp;$F17)</f>
        <v>0</v>
      </c>
      <c r="H17" s="22">
        <f>COUNTIF(D:D,"="&amp;$F17)</f>
        <v>0</v>
      </c>
    </row>
    <row r="18" spans="1:12" x14ac:dyDescent="0.25">
      <c r="A18" s="43"/>
      <c r="B18" s="43"/>
      <c r="F18" s="22">
        <f t="shared" si="0"/>
        <v>3.7000000000000015</v>
      </c>
      <c r="G18" s="22">
        <f>COUNTIF(C:C,"="&amp;$F18)</f>
        <v>0</v>
      </c>
      <c r="H18" s="22">
        <f>COUNTIF(D:D,"="&amp;$F18)</f>
        <v>0</v>
      </c>
    </row>
    <row r="19" spans="1:12" x14ac:dyDescent="0.25">
      <c r="A19" s="44" t="s">
        <v>36</v>
      </c>
      <c r="B19" s="44"/>
      <c r="C19" s="45">
        <v>10</v>
      </c>
      <c r="D19" s="46">
        <v>3</v>
      </c>
      <c r="F19" s="22">
        <f t="shared" si="0"/>
        <v>3.8000000000000016</v>
      </c>
      <c r="G19" s="22">
        <f>COUNTIF(C:C,"="&amp;$F19)</f>
        <v>0</v>
      </c>
      <c r="H19" s="22">
        <f>COUNTIF(D:D,"="&amp;$F19)</f>
        <v>0</v>
      </c>
    </row>
    <row r="20" spans="1:12" x14ac:dyDescent="0.25">
      <c r="F20" s="22">
        <f t="shared" si="0"/>
        <v>3.9000000000000017</v>
      </c>
      <c r="G20" s="22">
        <f>COUNTIF(C:C,"="&amp;$F20)</f>
        <v>0</v>
      </c>
      <c r="H20" s="22">
        <f>COUNTIF(D:D,"="&amp;$F20)</f>
        <v>0</v>
      </c>
    </row>
    <row r="21" spans="1:12" x14ac:dyDescent="0.25">
      <c r="F21" s="22">
        <f t="shared" si="0"/>
        <v>4.0000000000000018</v>
      </c>
      <c r="G21" s="22">
        <f>COUNTIF(C:C,"="&amp;$F21)</f>
        <v>0</v>
      </c>
      <c r="H21" s="22">
        <f>COUNTIF(D:D,"="&amp;$F21)</f>
        <v>0</v>
      </c>
    </row>
    <row r="22" spans="1:12" x14ac:dyDescent="0.25">
      <c r="K22" s="48"/>
      <c r="L22" s="48"/>
    </row>
    <row r="23" spans="1:12" x14ac:dyDescent="0.25">
      <c r="J23" s="49"/>
      <c r="K23" s="50"/>
      <c r="L23" s="50"/>
    </row>
    <row r="24" spans="1:12" x14ac:dyDescent="0.25">
      <c r="J24" s="49"/>
      <c r="K24" s="50"/>
      <c r="L24" s="50"/>
    </row>
    <row r="25" spans="1:12" x14ac:dyDescent="0.25">
      <c r="J25" s="49"/>
      <c r="K25" s="50"/>
      <c r="L25" s="50"/>
    </row>
    <row r="26" spans="1:12" x14ac:dyDescent="0.25">
      <c r="J26" s="49"/>
      <c r="K26" s="50"/>
      <c r="L26" s="50"/>
    </row>
    <row r="27" spans="1:12" x14ac:dyDescent="0.25">
      <c r="J27" s="49"/>
      <c r="K27" s="50"/>
      <c r="L27" s="50"/>
    </row>
    <row r="28" spans="1:12" x14ac:dyDescent="0.25">
      <c r="J28" s="49"/>
      <c r="K28" s="50"/>
      <c r="L28" s="50"/>
    </row>
  </sheetData>
  <mergeCells count="16">
    <mergeCell ref="L23:L24"/>
    <mergeCell ref="J25:J26"/>
    <mergeCell ref="K25:K26"/>
    <mergeCell ref="L25:L26"/>
    <mergeCell ref="J27:J28"/>
    <mergeCell ref="K27:K28"/>
    <mergeCell ref="L27:L28"/>
    <mergeCell ref="A16:B16"/>
    <mergeCell ref="A17:B17"/>
    <mergeCell ref="A19:B19"/>
    <mergeCell ref="J23:J24"/>
    <mergeCell ref="K23:K24"/>
    <mergeCell ref="H3:M3"/>
    <mergeCell ref="A2:A7"/>
    <mergeCell ref="A8:A13"/>
    <mergeCell ref="A15:B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Act 2_incertitude typeB</vt:lpstr>
      <vt:lpstr>Act 5 &amp; 6_incertitude typeA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emilie.spony@ac-besancon.fr</dc:creator>
  <cp:lastModifiedBy>Emilie</cp:lastModifiedBy>
  <dcterms:created xsi:type="dcterms:W3CDTF">2024-04-15T14:34:16Z</dcterms:created>
  <dcterms:modified xsi:type="dcterms:W3CDTF">2024-06-11T19:36:50Z</dcterms:modified>
</cp:coreProperties>
</file>